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生協総研\05 アジア生協協力基金\2023年度\20240801_募集要項\★一般公募申請用紙\★ウェブサイト用ダウンロード用\"/>
    </mc:Choice>
  </mc:AlternateContent>
  <xr:revisionPtr revIDLastSave="0" documentId="13_ncr:1_{150613C6-3230-4F94-9BD2-E79E2CC7D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2">構成比!$A$1:$E$13</definedName>
    <definedName name="_xlnm.Print_Area" localSheetId="0">助成金の使途!$A$1:$G$27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<sst xmlns="http://schemas.openxmlformats.org/spreadsheetml/2006/main" count="72" uniqueCount="57">
  <si>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</si>
  <si>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</si>
  <si>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</si>
  <si>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</si>
  <si>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</si>
  <si>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</si>
  <si>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</si>
  <si>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</si>
  <si>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</si>
  <si>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</si>
  <si>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</si>
  <si>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</si>
  <si>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</si>
  <si>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</si>
  <si>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</si>
  <si>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</si>
  <si>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</si>
  <si>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</si>
  <si>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</si>
  <si>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</si>
  <si>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</si>
  <si>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</si>
  <si>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</si>
  <si>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</si>
  <si>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</si>
  <si>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</si>
  <si>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</si>
  <si>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</si>
  <si>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</si>
  <si>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</si>
  <si>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</si>
  <si>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</si>
  <si>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</si>
  <si>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</si>
  <si>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</si>
  <si>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</si>
  <si>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防虫用ネットの購入　2,000円×50世帯分＝100,000円</t>
    <rPh sb="0" eb="3">
      <t>ボウチュウヨウ</t>
    </rPh>
    <rPh sb="7" eb="9">
      <t>コウニュウ</t>
    </rPh>
    <rPh sb="15" eb="16">
      <t>エン</t>
    </rPh>
    <rPh sb="19" eb="21">
      <t>セタイ</t>
    </rPh>
    <rPh sb="21" eb="22">
      <t>ブン</t>
    </rPh>
    <rPh sb="30" eb="31">
      <t>エン</t>
    </rPh>
    <phoneticPr fontId="1"/>
  </si>
  <si>
    <t>アジアの地域ネットワークを強化する会の現地スタッフ1名、ベトナム自立支援ネットワークの現地スタッフ2名の現地訪問交通費
定例会合1,000円×3人×11回＝33,000円
相互視察1,000円×3人×3回＝9,000円
定期的な農業生産者訪問1,000円×3人×22回=66,000円（月当たり2回計算）
小売業者・流通業者訪問費用1,000円×3人×11回＝33,000円（月当たり1回計算）</t>
    <rPh sb="19" eb="21">
      <t>ゲンチ</t>
    </rPh>
    <rPh sb="26" eb="27">
      <t>メイ</t>
    </rPh>
    <rPh sb="43" eb="45">
      <t>ゲンチ</t>
    </rPh>
    <rPh sb="50" eb="51">
      <t>メイ</t>
    </rPh>
    <rPh sb="52" eb="54">
      <t>ゲンチ</t>
    </rPh>
    <rPh sb="54" eb="56">
      <t>ホウモン</t>
    </rPh>
    <rPh sb="56" eb="59">
      <t>コウツウヒ</t>
    </rPh>
    <rPh sb="60" eb="62">
      <t>テイレイ</t>
    </rPh>
    <rPh sb="62" eb="64">
      <t>カイゴウ</t>
    </rPh>
    <rPh sb="69" eb="70">
      <t>エン</t>
    </rPh>
    <rPh sb="72" eb="73">
      <t>ニン</t>
    </rPh>
    <rPh sb="76" eb="77">
      <t>カイ</t>
    </rPh>
    <rPh sb="84" eb="85">
      <t>エン</t>
    </rPh>
    <rPh sb="86" eb="88">
      <t>ソウゴ</t>
    </rPh>
    <rPh sb="88" eb="90">
      <t>シサツ</t>
    </rPh>
    <rPh sb="95" eb="96">
      <t>エン</t>
    </rPh>
    <rPh sb="98" eb="99">
      <t>ニン</t>
    </rPh>
    <rPh sb="101" eb="102">
      <t>カイ</t>
    </rPh>
    <rPh sb="108" eb="109">
      <t>エン</t>
    </rPh>
    <rPh sb="110" eb="112">
      <t>テイキ</t>
    </rPh>
    <rPh sb="112" eb="113">
      <t>テキ</t>
    </rPh>
    <rPh sb="114" eb="116">
      <t>ノウギョウ</t>
    </rPh>
    <rPh sb="116" eb="119">
      <t>セイサンシャ</t>
    </rPh>
    <rPh sb="119" eb="121">
      <t>ホウモン</t>
    </rPh>
    <rPh sb="122" eb="127">
      <t>０００エン</t>
    </rPh>
    <rPh sb="133" eb="134">
      <t>カイ</t>
    </rPh>
    <rPh sb="141" eb="142">
      <t>エン</t>
    </rPh>
    <rPh sb="143" eb="144">
      <t>ツキ</t>
    </rPh>
    <rPh sb="144" eb="145">
      <t>ア</t>
    </rPh>
    <rPh sb="148" eb="149">
      <t>カイ</t>
    </rPh>
    <rPh sb="149" eb="151">
      <t>ケイサン</t>
    </rPh>
    <rPh sb="153" eb="155">
      <t>コウリ</t>
    </rPh>
    <rPh sb="155" eb="157">
      <t>ギョウシャ</t>
    </rPh>
    <rPh sb="158" eb="160">
      <t>リュウツウ</t>
    </rPh>
    <rPh sb="160" eb="162">
      <t>ギョウシャ</t>
    </rPh>
    <rPh sb="162" eb="164">
      <t>ホウモン</t>
    </rPh>
    <rPh sb="164" eb="166">
      <t>ヒヨウ</t>
    </rPh>
    <rPh sb="171" eb="172">
      <t>エン</t>
    </rPh>
    <rPh sb="174" eb="175">
      <t>ニン</t>
    </rPh>
    <rPh sb="178" eb="179">
      <t>カイ</t>
    </rPh>
    <rPh sb="186" eb="187">
      <t>エン</t>
    </rPh>
    <rPh sb="188" eb="189">
      <t>ツキ</t>
    </rPh>
    <rPh sb="189" eb="190">
      <t>ア</t>
    </rPh>
    <rPh sb="193" eb="194">
      <t>カイ</t>
    </rPh>
    <rPh sb="194" eb="196">
      <t>ケイサン</t>
    </rPh>
    <phoneticPr fontId="1"/>
  </si>
  <si>
    <t>アジアの地域ネットワークを強化する会の現地スタッフ1名に関わる人件費（当申請事業相当分）
1人×80,000×１１カ月＝880,000</t>
    <rPh sb="28" eb="29">
      <t>カカ</t>
    </rPh>
    <rPh sb="31" eb="34">
      <t>ジンケンヒ</t>
    </rPh>
    <rPh sb="35" eb="36">
      <t>トウ</t>
    </rPh>
    <rPh sb="36" eb="38">
      <t>シンセイ</t>
    </rPh>
    <rPh sb="38" eb="40">
      <t>ジギョウ</t>
    </rPh>
    <rPh sb="40" eb="43">
      <t>ソウトウブン</t>
    </rPh>
    <rPh sb="46" eb="47">
      <t>ニン</t>
    </rPh>
    <rPh sb="58" eb="59">
      <t>ゲツ</t>
    </rPh>
    <phoneticPr fontId="1"/>
  </si>
  <si>
    <t>ベトナム自立支援ネットワークの現地スタッフ2名に関わる人件費
定例会合2,000円×2人×11回＝44,000円
相互視察2,000円×2人×3回＝12,000円
定期的な農業生産者訪問2,000円×2人×22回＝88,000円</t>
    <rPh sb="24" eb="25">
      <t>カカ</t>
    </rPh>
    <rPh sb="27" eb="30">
      <t>ジンケンヒ</t>
    </rPh>
    <rPh sb="31" eb="33">
      <t>テイレイ</t>
    </rPh>
    <rPh sb="33" eb="35">
      <t>カイゴウ</t>
    </rPh>
    <rPh sb="40" eb="41">
      <t>エン</t>
    </rPh>
    <rPh sb="42" eb="44">
      <t>ニニン</t>
    </rPh>
    <rPh sb="47" eb="48">
      <t>カイ</t>
    </rPh>
    <rPh sb="55" eb="56">
      <t>エン</t>
    </rPh>
    <rPh sb="57" eb="59">
      <t>ソウゴ</t>
    </rPh>
    <rPh sb="59" eb="61">
      <t>シサツ</t>
    </rPh>
    <rPh sb="66" eb="67">
      <t>エン</t>
    </rPh>
    <rPh sb="69" eb="70">
      <t>ニン</t>
    </rPh>
    <rPh sb="72" eb="73">
      <t>カイ</t>
    </rPh>
    <rPh sb="80" eb="81">
      <t>エン</t>
    </rPh>
    <rPh sb="82" eb="85">
      <t>テイキテキ</t>
    </rPh>
    <rPh sb="86" eb="88">
      <t>ノウギョウ</t>
    </rPh>
    <rPh sb="88" eb="91">
      <t>セイサンシャ</t>
    </rPh>
    <rPh sb="91" eb="93">
      <t>ホウモン</t>
    </rPh>
    <rPh sb="98" eb="99">
      <t>エン</t>
    </rPh>
    <rPh sb="101" eb="102">
      <t>ニン</t>
    </rPh>
    <rPh sb="105" eb="106">
      <t>カイ</t>
    </rPh>
    <rPh sb="113" eb="114">
      <t>エン</t>
    </rPh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</si>
  <si>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</si>
  <si>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</si>
  <si>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</si>
  <si>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</si>
  <si>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</si>
  <si>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</si>
  <si>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</si>
  <si>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</si>
  <si>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</si>
  <si>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相互視察（流通業者の現場視察）
農業生産者20人×1,000円＝20,000円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67" eb="68">
      <t>エン</t>
    </rPh>
    <phoneticPr fontId="1"/>
  </si>
  <si>
    <t>相互視察（小売業者の現場視察）
農業生産者20人×1,000円＝20,000円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40" eb="42">
      <t>リュウツウ</t>
    </rPh>
    <rPh sb="42" eb="44">
      <t>ギョウシャ</t>
    </rPh>
    <rPh sb="57" eb="58">
      <t>エン</t>
    </rPh>
    <phoneticPr fontId="1"/>
  </si>
  <si>
    <t>相互視察（農業生産者の現場視察）
流通業者3人×1,000円＝3,000
小売業者6人（A社B社3名ずつ）×1,000円＝6,000円</t>
    <rPh sb="0" eb="2">
      <t>ソウゴ</t>
    </rPh>
    <rPh sb="2" eb="4">
      <t>シサツ</t>
    </rPh>
    <rPh sb="5" eb="7">
      <t>ノウギョウ</t>
    </rPh>
    <rPh sb="7" eb="10">
      <t>セイサンシャ</t>
    </rPh>
    <rPh sb="11" eb="13">
      <t>ゲンバ</t>
    </rPh>
    <rPh sb="13" eb="15">
      <t>シサツ</t>
    </rPh>
    <rPh sb="66" eb="6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</si>
  <si>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</si>
  <si>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</si>
  <si>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アジアの地域ネットワークを強化する会の日本国内スタッフ1名の渡航費・現地交通費（12月の定例会合への参加）
羽田⇔ホーチミン　航空券　往復　1人分×50,000円＝50,000円
定例会合開催地への移動費　1人分×2,000円＝2,000円　</t>
    <rPh sb="19" eb="21">
      <t>ニホン</t>
    </rPh>
    <rPh sb="21" eb="23">
      <t>コクナイ</t>
    </rPh>
    <rPh sb="30" eb="33">
      <t>トコウヒ</t>
    </rPh>
    <rPh sb="34" eb="36">
      <t>ゲンチ</t>
    </rPh>
    <rPh sb="36" eb="39">
      <t>コウツウヒ</t>
    </rPh>
    <rPh sb="42" eb="43">
      <t>ガツ</t>
    </rPh>
    <rPh sb="44" eb="46">
      <t>テイレイ</t>
    </rPh>
    <rPh sb="46" eb="48">
      <t>カイゴウ</t>
    </rPh>
    <rPh sb="50" eb="52">
      <t>サンカ</t>
    </rPh>
    <rPh sb="54" eb="56">
      <t>ハネダ</t>
    </rPh>
    <rPh sb="63" eb="66">
      <t>コウクウケン</t>
    </rPh>
    <rPh sb="67" eb="69">
      <t>オウフク</t>
    </rPh>
    <rPh sb="71" eb="73">
      <t>ニンブン</t>
    </rPh>
    <rPh sb="80" eb="81">
      <t>エン</t>
    </rPh>
    <rPh sb="88" eb="89">
      <t>エン</t>
    </rPh>
    <rPh sb="90" eb="92">
      <t>テイレイ</t>
    </rPh>
    <rPh sb="92" eb="94">
      <t>カイゴウ</t>
    </rPh>
    <rPh sb="94" eb="97">
      <t>カイサイチ</t>
    </rPh>
    <rPh sb="99" eb="101">
      <t>イドウ</t>
    </rPh>
    <rPh sb="101" eb="102">
      <t>ヒ</t>
    </rPh>
    <rPh sb="104" eb="106">
      <t>ニンブン</t>
    </rPh>
    <rPh sb="112" eb="113">
      <t>エン</t>
    </rPh>
    <rPh sb="115" eb="120">
      <t>０００エン</t>
    </rPh>
    <phoneticPr fontId="1"/>
  </si>
  <si>
    <t>申請事業に関連して、申請組織、カウンタパートのスタッフ（職員・構成員など）に支払われる費用　　　　　　　　　　　　　　　　　</t>
    <phoneticPr fontId="1"/>
  </si>
  <si>
    <r>
      <t>【助成金の使途】
2024年度の事業に関わる経費（日本円換算）の内訳・内容を記入ください。次年度以降の申請の可能性がある場合でも、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</si>
</sst>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352425</xdr:rowOff>
    </xdr:from>
    <xdr:to>
      <xdr:col>4</xdr:col>
      <xdr:colOff>19050</xdr:colOff>
      <xdr:row>4</xdr:row>
      <xdr:rowOff>600075</xdr:rowOff>
    </xdr:to>
    <xdr:sp macro="" textlink="">
      <xdr:nvSpPr>
        <xdr:cNvPr id="3" name="テキスト ボックス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47775" y="1343025"/>
          <a:ext cx="3314700" cy="82867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285751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086225" y="3952876"/>
          <a:ext cx="3314700" cy="36195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view="pageBreakPreview" zoomScale="60" zoomScaleNormal="100" workbookViewId="0">
      <selection activeCell="D7" sqref="D7"/>
    </sheetView>
  </sheetViews>
  <sheetFormatPr defaultRowHeight="13.5" x14ac:dyDescent="0.15"/>
  <cols>
    <col min="1" max="1" width="2.875" style="5" customWidth="1"/>
    <col min="2" max="2" width="3.5" style="5" customWidth="1"/>
    <col min="3" max="3" width="13.25" style="5" customWidth="1"/>
    <col min="4" max="4" width="40" style="5" customWidth="1"/>
    <col min="5" max="6" width="10.625" style="5" customWidth="1"/>
    <col min="7" max="7" width="19.75" style="5" customWidth="1"/>
    <col min="8" max="16384" width="9" style="5"/>
  </cols>
  <sheetData>
    <row r="2" spans="2:7" ht="51" customHeight="1" x14ac:dyDescent="0.15">
      <c r="B2" s="32" t="s">
        <v>56</v>
      </c>
      <c r="C2" s="33"/>
      <c r="D2" s="33"/>
      <c r="E2" s="33"/>
      <c r="F2" s="33"/>
      <c r="G2" s="34"/>
    </row>
    <row r="4" spans="2:7" s="1" customFormat="1" ht="45.75" customHeight="1" x14ac:dyDescent="0.15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15">
      <c r="B5" s="4">
        <v>1</v>
      </c>
      <c r="C5" s="18" t="s">
        <v>11</v>
      </c>
      <c r="D5" s="19" t="s">
        <v>52</v>
      </c>
      <c r="E5" s="20">
        <v>99000</v>
      </c>
      <c r="F5" s="20">
        <v>99000</v>
      </c>
      <c r="G5" s="26"/>
    </row>
    <row r="6" spans="2:7" ht="60" customHeight="1" x14ac:dyDescent="0.15">
      <c r="B6" s="4">
        <v>2</v>
      </c>
      <c r="C6" s="18" t="s">
        <v>11</v>
      </c>
      <c r="D6" s="19" t="s">
        <v>51</v>
      </c>
      <c r="E6" s="20">
        <v>9000</v>
      </c>
      <c r="F6" s="20">
        <v>9000</v>
      </c>
      <c r="G6" s="26"/>
    </row>
    <row r="7" spans="2:7" ht="60" customHeight="1" x14ac:dyDescent="0.15">
      <c r="B7" s="4">
        <v>3</v>
      </c>
      <c r="C7" s="18" t="s">
        <v>34</v>
      </c>
      <c r="D7" s="19" t="s">
        <v>49</v>
      </c>
      <c r="E7" s="20">
        <v>23000</v>
      </c>
      <c r="F7" s="20">
        <v>23000</v>
      </c>
      <c r="G7" s="26"/>
    </row>
    <row r="8" spans="2:7" ht="47.25" customHeight="1" x14ac:dyDescent="0.15">
      <c r="B8" s="4">
        <v>4</v>
      </c>
      <c r="C8" s="18" t="s">
        <v>35</v>
      </c>
      <c r="D8" s="19" t="s">
        <v>50</v>
      </c>
      <c r="E8" s="20">
        <v>21500</v>
      </c>
      <c r="F8" s="20">
        <v>21500</v>
      </c>
      <c r="G8" s="26"/>
    </row>
    <row r="9" spans="2:7" ht="46.5" customHeight="1" x14ac:dyDescent="0.15">
      <c r="B9" s="4">
        <v>5</v>
      </c>
      <c r="C9" s="18" t="s">
        <v>23</v>
      </c>
      <c r="D9" s="19" t="s">
        <v>53</v>
      </c>
      <c r="E9" s="20">
        <v>36000</v>
      </c>
      <c r="F9" s="20">
        <v>36000</v>
      </c>
      <c r="G9" s="26"/>
    </row>
    <row r="10" spans="2:7" ht="30.75" customHeight="1" x14ac:dyDescent="0.15">
      <c r="B10" s="4">
        <v>6</v>
      </c>
      <c r="C10" s="18" t="s">
        <v>9</v>
      </c>
      <c r="D10" s="19" t="s">
        <v>48</v>
      </c>
      <c r="E10" s="20">
        <v>15000</v>
      </c>
      <c r="F10" s="20">
        <v>15000</v>
      </c>
      <c r="G10" s="26"/>
    </row>
    <row r="11" spans="2:7" ht="30.75" customHeight="1" x14ac:dyDescent="0.15">
      <c r="B11" s="4">
        <v>7</v>
      </c>
      <c r="C11" s="18" t="s">
        <v>24</v>
      </c>
      <c r="D11" s="19" t="s">
        <v>41</v>
      </c>
      <c r="E11" s="20">
        <v>140000</v>
      </c>
      <c r="F11" s="20">
        <v>70000</v>
      </c>
      <c r="G11" s="26" t="s">
        <v>42</v>
      </c>
    </row>
    <row r="12" spans="2:7" ht="30.75" customHeight="1" x14ac:dyDescent="0.15">
      <c r="B12" s="4">
        <v>8</v>
      </c>
      <c r="C12" s="18" t="s">
        <v>24</v>
      </c>
      <c r="D12" s="19" t="s">
        <v>36</v>
      </c>
      <c r="E12" s="20">
        <v>100000</v>
      </c>
      <c r="F12" s="20">
        <v>100000</v>
      </c>
      <c r="G12" s="26"/>
    </row>
    <row r="13" spans="2:7" ht="131.25" customHeight="1" x14ac:dyDescent="0.15">
      <c r="B13" s="4">
        <v>9</v>
      </c>
      <c r="C13" s="18" t="s">
        <v>11</v>
      </c>
      <c r="D13" s="19" t="s">
        <v>37</v>
      </c>
      <c r="E13" s="20">
        <v>141000</v>
      </c>
      <c r="F13" s="20">
        <v>141000</v>
      </c>
      <c r="G13" s="26"/>
    </row>
    <row r="14" spans="2:7" ht="97.5" customHeight="1" x14ac:dyDescent="0.15">
      <c r="B14" s="4">
        <v>10</v>
      </c>
      <c r="C14" s="18" t="s">
        <v>11</v>
      </c>
      <c r="D14" s="19" t="s">
        <v>54</v>
      </c>
      <c r="E14" s="20">
        <v>52000</v>
      </c>
      <c r="F14" s="20">
        <v>52000</v>
      </c>
      <c r="G14" s="26"/>
    </row>
    <row r="15" spans="2:7" ht="51.75" customHeight="1" x14ac:dyDescent="0.15">
      <c r="B15" s="4">
        <v>11</v>
      </c>
      <c r="C15" s="18" t="s">
        <v>3</v>
      </c>
      <c r="D15" s="19" t="s">
        <v>38</v>
      </c>
      <c r="E15" s="20">
        <v>880000</v>
      </c>
      <c r="F15" s="20">
        <v>150000</v>
      </c>
      <c r="G15" s="26" t="s">
        <v>46</v>
      </c>
    </row>
    <row r="16" spans="2:7" ht="86.25" customHeight="1" x14ac:dyDescent="0.15">
      <c r="B16" s="4">
        <v>12</v>
      </c>
      <c r="C16" s="18" t="s">
        <v>3</v>
      </c>
      <c r="D16" s="19" t="s">
        <v>39</v>
      </c>
      <c r="E16" s="20">
        <v>144000</v>
      </c>
      <c r="F16" s="20">
        <v>72000</v>
      </c>
      <c r="G16" s="26" t="s">
        <v>46</v>
      </c>
    </row>
    <row r="17" spans="2:7" ht="63" customHeight="1" x14ac:dyDescent="0.15">
      <c r="B17" s="4">
        <v>13</v>
      </c>
      <c r="C17" s="18" t="s">
        <v>5</v>
      </c>
      <c r="D17" s="19" t="s">
        <v>45</v>
      </c>
      <c r="E17" s="20">
        <v>62000</v>
      </c>
      <c r="F17" s="20">
        <v>62000</v>
      </c>
      <c r="G17" s="26"/>
    </row>
    <row r="18" spans="2:7" ht="49.5" customHeight="1" x14ac:dyDescent="0.15">
      <c r="B18" s="4">
        <v>14</v>
      </c>
      <c r="C18" s="18" t="s">
        <v>44</v>
      </c>
      <c r="D18" s="19" t="s">
        <v>40</v>
      </c>
      <c r="E18" s="20">
        <v>10000</v>
      </c>
      <c r="F18" s="20">
        <v>10000</v>
      </c>
      <c r="G18" s="26"/>
    </row>
    <row r="19" spans="2:7" ht="30.75" customHeight="1" x14ac:dyDescent="0.15">
      <c r="B19" s="4">
        <v>15</v>
      </c>
      <c r="C19" s="18" t="s">
        <v>8</v>
      </c>
      <c r="D19" s="19" t="s">
        <v>47</v>
      </c>
      <c r="E19" s="20">
        <v>55000</v>
      </c>
      <c r="F19" s="20">
        <v>10000</v>
      </c>
      <c r="G19" s="26" t="s">
        <v>46</v>
      </c>
    </row>
    <row r="20" spans="2:7" ht="30.75" customHeight="1" x14ac:dyDescent="0.15">
      <c r="B20" s="4">
        <v>16</v>
      </c>
      <c r="C20" s="18"/>
      <c r="D20" s="19"/>
      <c r="E20" s="20"/>
      <c r="F20" s="20"/>
      <c r="G20" s="26"/>
    </row>
    <row r="21" spans="2:7" ht="30.75" customHeight="1" x14ac:dyDescent="0.15">
      <c r="B21" s="4">
        <v>17</v>
      </c>
      <c r="C21" s="18"/>
      <c r="D21" s="19"/>
      <c r="E21" s="20"/>
      <c r="F21" s="20"/>
      <c r="G21" s="26"/>
    </row>
    <row r="22" spans="2:7" ht="30.75" customHeight="1" x14ac:dyDescent="0.15">
      <c r="B22" s="4">
        <v>18</v>
      </c>
      <c r="C22" s="18"/>
      <c r="D22" s="19"/>
      <c r="E22" s="20"/>
      <c r="F22" s="20"/>
      <c r="G22" s="26"/>
    </row>
    <row r="23" spans="2:7" ht="30.75" customHeight="1" x14ac:dyDescent="0.15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15">
      <c r="B25" s="31" t="s">
        <v>17</v>
      </c>
      <c r="C25" s="31"/>
      <c r="D25" s="31"/>
      <c r="E25" s="24">
        <f>SUM(E5:E24)</f>
        <v>1787500</v>
      </c>
      <c r="F25" s="24">
        <f>SUM(F5:F24)</f>
        <v>870500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zoomScaleNormal="100" workbookViewId="0">
      <selection activeCell="C19" sqref="C19"/>
    </sheetView>
  </sheetViews>
  <sheetFormatPr defaultRowHeight="13.5" x14ac:dyDescent="0.15"/>
  <cols>
    <col min="1" max="1" width="2.875" customWidth="1"/>
    <col min="2" max="2" width="15.375" customWidth="1"/>
    <col min="3" max="3" width="105.375" customWidth="1"/>
  </cols>
  <sheetData>
    <row r="2" spans="2:3" ht="21" customHeight="1" x14ac:dyDescent="0.15">
      <c r="B2" s="7" t="s">
        <v>13</v>
      </c>
      <c r="C2" s="7" t="s">
        <v>14</v>
      </c>
    </row>
    <row r="3" spans="2:3" ht="23.25" customHeight="1" x14ac:dyDescent="0.15">
      <c r="B3" s="2" t="s">
        <v>4</v>
      </c>
      <c r="C3" s="17" t="s">
        <v>55</v>
      </c>
    </row>
    <row r="4" spans="2:3" ht="23.25" customHeight="1" x14ac:dyDescent="0.15">
      <c r="B4" s="2" t="s">
        <v>23</v>
      </c>
      <c r="C4" s="17" t="s">
        <v>27</v>
      </c>
    </row>
    <row r="5" spans="2:3" ht="23.25" customHeight="1" x14ac:dyDescent="0.15">
      <c r="B5" s="2" t="s">
        <v>12</v>
      </c>
      <c r="C5" s="17" t="s">
        <v>28</v>
      </c>
    </row>
    <row r="6" spans="2:3" ht="23.25" customHeight="1" x14ac:dyDescent="0.15">
      <c r="B6" s="2" t="s">
        <v>6</v>
      </c>
      <c r="C6" s="17" t="s">
        <v>29</v>
      </c>
    </row>
    <row r="7" spans="2:3" ht="23.25" customHeight="1" x14ac:dyDescent="0.15">
      <c r="B7" s="2" t="s">
        <v>10</v>
      </c>
      <c r="C7" s="17" t="s">
        <v>30</v>
      </c>
    </row>
    <row r="8" spans="2:3" ht="23.25" customHeight="1" x14ac:dyDescent="0.15">
      <c r="B8" s="2" t="s">
        <v>25</v>
      </c>
      <c r="C8" s="17" t="s">
        <v>31</v>
      </c>
    </row>
    <row r="9" spans="2:3" ht="23.25" customHeight="1" x14ac:dyDescent="0.15">
      <c r="B9" s="2" t="s">
        <v>15</v>
      </c>
      <c r="C9" s="17" t="s">
        <v>33</v>
      </c>
    </row>
    <row r="10" spans="2:3" ht="23.25" customHeight="1" x14ac:dyDescent="0.15">
      <c r="B10" s="2" t="s">
        <v>26</v>
      </c>
      <c r="C10" s="17" t="s">
        <v>32</v>
      </c>
    </row>
    <row r="11" spans="2:3" ht="15.75" customHeight="1" x14ac:dyDescent="0.15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Normal="100" workbookViewId="0">
      <selection activeCell="I25" sqref="I25"/>
    </sheetView>
  </sheetViews>
  <sheetFormatPr defaultRowHeight="13.5" x14ac:dyDescent="0.1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5" x14ac:dyDescent="0.15">
      <c r="B2" t="s">
        <v>20</v>
      </c>
    </row>
    <row r="4" spans="2:5" ht="22.5" customHeight="1" x14ac:dyDescent="0.15">
      <c r="B4" s="10"/>
      <c r="C4" s="7" t="s">
        <v>19</v>
      </c>
      <c r="D4" s="7" t="s">
        <v>21</v>
      </c>
    </row>
    <row r="5" spans="2:5" ht="22.5" customHeight="1" x14ac:dyDescent="0.15">
      <c r="B5" s="2" t="s">
        <v>3</v>
      </c>
      <c r="C5" s="28">
        <f>SUMIFS(助成金の使途!$F$5:$F$24,助成金の使途!$C$5:$C$24,$B5)</f>
        <v>222000</v>
      </c>
      <c r="D5" s="11">
        <f>IFERROR(C5/助成金の使途!$F$25,0)</f>
        <v>0.25502584721424471</v>
      </c>
    </row>
    <row r="6" spans="2:5" ht="22.5" customHeight="1" x14ac:dyDescent="0.15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4.1355542791499139E-2</v>
      </c>
      <c r="E6" s="30"/>
    </row>
    <row r="7" spans="2:5" ht="22.5" customHeight="1" x14ac:dyDescent="0.15">
      <c r="B7" s="2" t="s">
        <v>11</v>
      </c>
      <c r="C7" s="28">
        <f>SUMIFS(助成金の使途!$F$5:$F$24,助成金の使途!$C$5:$C$24,$B7)</f>
        <v>345500</v>
      </c>
      <c r="D7" s="11">
        <f>IFERROR(C7/助成金の使途!$F$25,0)</f>
        <v>0.39689833429063759</v>
      </c>
    </row>
    <row r="8" spans="2:5" ht="22.5" customHeight="1" x14ac:dyDescent="0.15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7.1223434807581851E-2</v>
      </c>
    </row>
    <row r="9" spans="2:5" ht="22.5" customHeight="1" x14ac:dyDescent="0.15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1.7231476163124641E-2</v>
      </c>
    </row>
    <row r="10" spans="2:5" ht="22.5" customHeight="1" x14ac:dyDescent="0.15">
      <c r="B10" s="2" t="s">
        <v>43</v>
      </c>
      <c r="C10" s="28">
        <f>SUMIFS(助成金の使途!$F$5:$F$24,助成金の使途!$C$5:$C$24,B10)</f>
        <v>180000</v>
      </c>
      <c r="D10" s="11">
        <f>IFERROR(C10/助成金の使途!$F$25,0)</f>
        <v>0.2067777139574957</v>
      </c>
    </row>
    <row r="11" spans="2:5" ht="22.5" customHeight="1" x14ac:dyDescent="0.15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5" ht="22.5" customHeight="1" thickBot="1" x14ac:dyDescent="0.2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1.1487650775416428E-2</v>
      </c>
    </row>
    <row r="13" spans="2:5" ht="22.5" customHeight="1" thickTop="1" x14ac:dyDescent="0.15">
      <c r="B13" s="3" t="s">
        <v>17</v>
      </c>
      <c r="C13" s="28">
        <f>SUM(C5:C12)</f>
        <v>870500</v>
      </c>
      <c r="D13" s="16">
        <f>SUM(D5:D12)</f>
        <v>1</v>
      </c>
    </row>
  </sheetData>
  <phoneticPr fontId="1"/>
  <pageMargins left="0.7" right="0.7" top="0.75" bottom="0.75" header="0.3" footer="0.3"/>
  <pageSetup paperSize="9" scale="76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助成金の使途</vt:lpstr>
      <vt:lpstr>費目の内容</vt:lpstr>
      <vt:lpstr>構成比</vt:lpstr>
      <vt:lpstr>構成比!Print_Area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cp:lastPrinted>2021-08-11T06:38:45Z</cp:lastPrinted>
  <dcterms:created xsi:type="dcterms:W3CDTF">2019-04-17T06:28:48Z</dcterms:created>
  <dcterms:modified xsi:type="dcterms:W3CDTF">2023-05-15T09:21:33Z</dcterms:modified>
</cp:coreProperties>
</file>